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ODF\CHAT Vorbeitungen\2026-03-23\"/>
    </mc:Choice>
  </mc:AlternateContent>
  <xr:revisionPtr revIDLastSave="0" documentId="13_ncr:1_{D3AE2757-D497-419C-91B9-BE38DBBDB989}" xr6:coauthVersionLast="47" xr6:coauthVersionMax="47" xr10:uidLastSave="{00000000-0000-0000-0000-000000000000}"/>
  <bookViews>
    <workbookView xWindow="672" yWindow="96" windowWidth="22332" windowHeight="11292" activeTab="2" xr2:uid="{DC009406-0196-474B-8223-661D0EA2D61E}"/>
  </bookViews>
  <sheets>
    <sheet name="direct" sheetId="1" r:id="rId1"/>
    <sheet name="function" sheetId="2" r:id="rId2"/>
    <sheet name="reference" sheetId="3" r:id="rId3"/>
  </sheets>
  <definedNames>
    <definedName name="hoch2">_xlfn.LAMBDA(_xlpm.a,_xlpm.a^2)</definedName>
    <definedName name="myArray">{1,2,3;"a","b","c"}</definedName>
    <definedName name="myPi">3.14159</definedName>
    <definedName name="myTranspose">TRANSPOSE(reference!$G$2:$G$4)</definedName>
    <definedName name="Nachname">"Henschel"</definedName>
    <definedName name="Vorname">"Regina"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5" i="3" l="1"/>
  <c r="F61" i="3"/>
  <c r="F57" i="3"/>
  <c r="F53" i="3"/>
  <c r="F50" i="3"/>
  <c r="F47" i="3"/>
  <c r="F41" i="3"/>
  <c r="F35" i="3"/>
  <c r="F32" i="3"/>
  <c r="F24" i="3"/>
  <c r="F19" i="3"/>
  <c r="F17" i="3"/>
  <c r="F14" i="3"/>
  <c r="C78" i="3" a="1"/>
  <c r="C78" i="3" s="1"/>
  <c r="C72" i="3" a="1"/>
  <c r="C73" i="3" s="1"/>
  <c r="C68" i="3" a="1"/>
  <c r="C68" i="3" s="1"/>
  <c r="T4" i="3" a="1"/>
  <c r="T4" i="3" s="1"/>
  <c r="C64" i="3" s="1"/>
  <c r="W3" i="3" a="1"/>
  <c r="W3" i="3" s="1"/>
  <c r="C60" i="3" s="1"/>
  <c r="F15" i="2" a="1"/>
  <c r="F15" i="2" s="1"/>
  <c r="F16" i="2"/>
  <c r="F17" i="2"/>
  <c r="G17" i="2"/>
  <c r="C14" i="2" a="1"/>
  <c r="C14" i="2" s="1"/>
  <c r="F4" i="2"/>
  <c r="C3" i="2"/>
  <c r="T2" i="3" a="1"/>
  <c r="T2" i="3" s="1"/>
  <c r="C56" i="3" s="1"/>
  <c r="Q2" i="3" a="1"/>
  <c r="Q2" i="3" s="1"/>
  <c r="C52" i="3" s="1"/>
  <c r="O6" i="3"/>
  <c r="C49" i="3" s="1"/>
  <c r="H6" i="3"/>
  <c r="C46" i="3" s="1"/>
  <c r="F28" i="2" a="1"/>
  <c r="F28" i="2" s="1"/>
  <c r="F42" i="3" a="1"/>
  <c r="F42" i="3" s="1"/>
  <c r="C40" i="3" a="1"/>
  <c r="C40" i="3" s="1"/>
  <c r="F12" i="1" a="1"/>
  <c r="F12" i="1" s="1"/>
  <c r="C11" i="1"/>
  <c r="F25" i="3" a="1"/>
  <c r="F25" i="3" s="1"/>
  <c r="C23" i="3" a="1"/>
  <c r="C23" i="3" s="1"/>
  <c r="F34" i="3"/>
  <c r="C33" i="3"/>
  <c r="F31" i="3"/>
  <c r="F20" i="3" a="1"/>
  <c r="F20" i="3" s="1"/>
  <c r="C18" i="3" a="1"/>
  <c r="C18" i="3" s="1"/>
  <c r="C30" i="3" a="1"/>
  <c r="C30" i="3" s="1"/>
  <c r="F16" i="3"/>
  <c r="C15" i="3"/>
  <c r="F13" i="3"/>
  <c r="C12" i="3"/>
  <c r="C11" i="3" a="1"/>
  <c r="C11" i="3" s="1"/>
  <c r="C10" i="3"/>
  <c r="C9" i="3"/>
  <c r="C8" i="3"/>
  <c r="F27" i="2" a="1"/>
  <c r="F27" i="2" s="1"/>
  <c r="C26" i="2" a="1"/>
  <c r="C26" i="2" s="1"/>
  <c r="C25" i="2" a="1"/>
  <c r="C25" i="2" s="1"/>
  <c r="F22" i="2"/>
  <c r="F20" i="2"/>
  <c r="C19" i="2"/>
  <c r="C24" i="2"/>
  <c r="C23" i="2" a="1"/>
  <c r="C23" i="2" s="1"/>
  <c r="C21" i="2"/>
  <c r="F9" i="2"/>
  <c r="C8" i="2"/>
  <c r="F11" i="2" a="1"/>
  <c r="F11" i="2" s="1"/>
  <c r="C10" i="2"/>
  <c r="F6" i="2" a="1"/>
  <c r="F6" i="2" s="1"/>
  <c r="C5" i="2"/>
  <c r="F24" i="1"/>
  <c r="F28" i="1" a="1"/>
  <c r="F28" i="1" s="1"/>
  <c r="C27" i="1" a="1"/>
  <c r="C27" i="1" s="1"/>
  <c r="F26" i="1"/>
  <c r="C25" i="1"/>
  <c r="C23" i="1"/>
  <c r="C21" i="1"/>
  <c r="F22" i="1"/>
  <c r="C18" i="1"/>
  <c r="C17" i="1"/>
  <c r="C16" i="1"/>
  <c r="C15" i="1"/>
  <c r="C7" i="1"/>
  <c r="F8" i="1" a="1"/>
  <c r="F8" i="1" s="1"/>
  <c r="C6" i="1"/>
  <c r="C5" i="1" a="1"/>
  <c r="C5" i="1" s="1"/>
  <c r="C4" i="1"/>
  <c r="C3" i="1"/>
  <c r="F69" i="3" a="1"/>
  <c r="A69" i="3"/>
  <c r="A66" i="3"/>
  <c r="A65" i="3"/>
  <c r="A61" i="3"/>
  <c r="A62" i="3"/>
  <c r="A57" i="3"/>
  <c r="A58" i="3"/>
  <c r="A54" i="3"/>
  <c r="A53" i="3"/>
  <c r="A51" i="3"/>
  <c r="A50" i="3"/>
  <c r="A48" i="3"/>
  <c r="A47" i="3"/>
  <c r="A41" i="3"/>
  <c r="A20" i="3"/>
  <c r="F37" i="3" a="1"/>
  <c r="C36" i="3" a="1"/>
  <c r="A35" i="3"/>
  <c r="A32" i="3"/>
  <c r="A24" i="3"/>
  <c r="A19" i="3"/>
  <c r="A17" i="3"/>
  <c r="A14" i="3"/>
  <c r="D12" i="3"/>
  <c r="A34" i="3"/>
  <c r="A6" i="2"/>
  <c r="D17" i="1"/>
  <c r="D40" i="3"/>
  <c r="D38" i="3"/>
  <c r="D27" i="1"/>
  <c r="D15" i="1"/>
  <c r="D19" i="2"/>
  <c r="D23" i="1"/>
  <c r="A79" i="3"/>
  <c r="D30" i="3"/>
  <c r="A15" i="2"/>
  <c r="A73" i="3"/>
  <c r="D5" i="1"/>
  <c r="A25" i="3"/>
  <c r="A9" i="1"/>
  <c r="D21" i="1"/>
  <c r="A11" i="2"/>
  <c r="D11" i="1"/>
  <c r="A30" i="2"/>
  <c r="A42" i="3"/>
  <c r="D26" i="2"/>
  <c r="A22" i="1"/>
  <c r="D25" i="2"/>
  <c r="D4" i="1"/>
  <c r="D21" i="2"/>
  <c r="D25" i="1"/>
  <c r="A13" i="3"/>
  <c r="D60" i="3"/>
  <c r="A27" i="2"/>
  <c r="D3" i="1"/>
  <c r="D52" i="3"/>
  <c r="D36" i="3"/>
  <c r="A31" i="3"/>
  <c r="W7" i="3"/>
  <c r="D18" i="1"/>
  <c r="D46" i="3"/>
  <c r="A29" i="2"/>
  <c r="O7" i="3"/>
  <c r="D11" i="3"/>
  <c r="D68" i="3"/>
  <c r="D24" i="2"/>
  <c r="D6" i="1"/>
  <c r="C38" i="3" a="1"/>
  <c r="D8" i="2"/>
  <c r="D56" i="3"/>
  <c r="D49" i="3"/>
  <c r="A12" i="1"/>
  <c r="A39" i="3"/>
  <c r="A28" i="2"/>
  <c r="D9" i="3"/>
  <c r="A22" i="2"/>
  <c r="D14" i="2"/>
  <c r="D16" i="1"/>
  <c r="D15" i="3"/>
  <c r="D7" i="1"/>
  <c r="Q7" i="3"/>
  <c r="A9" i="2"/>
  <c r="D18" i="3"/>
  <c r="D23" i="2"/>
  <c r="D64" i="3"/>
  <c r="A20" i="2"/>
  <c r="H7" i="3"/>
  <c r="A4" i="2"/>
  <c r="D3" i="2"/>
  <c r="F39" i="3" a="1"/>
  <c r="A37" i="3"/>
  <c r="D5" i="2"/>
  <c r="T7" i="3"/>
  <c r="D10" i="3"/>
  <c r="D8" i="3"/>
  <c r="D23" i="3"/>
  <c r="T8" i="3"/>
  <c r="D10" i="2"/>
  <c r="A24" i="1"/>
  <c r="A16" i="3"/>
  <c r="D33" i="3"/>
  <c r="A26" i="1"/>
  <c r="A28" i="1"/>
  <c r="F69" i="3" l="1"/>
  <c r="F66" i="3"/>
  <c r="F62" i="3"/>
  <c r="F58" i="3"/>
  <c r="F54" i="3"/>
  <c r="F51" i="3"/>
  <c r="F48" i="3"/>
  <c r="F37" i="3"/>
  <c r="C36" i="3"/>
  <c r="Y3" i="3"/>
  <c r="X3" i="3"/>
  <c r="E80" i="3"/>
  <c r="D80" i="3"/>
  <c r="C80" i="3"/>
  <c r="F80" i="3"/>
  <c r="E79" i="3"/>
  <c r="C72" i="3"/>
  <c r="D76" i="3"/>
  <c r="C76" i="3"/>
  <c r="D75" i="3"/>
  <c r="C75" i="3"/>
  <c r="D74" i="3"/>
  <c r="D72" i="3"/>
  <c r="F79" i="3"/>
  <c r="C74" i="3"/>
  <c r="D73" i="3"/>
  <c r="F78" i="3"/>
  <c r="E78" i="3"/>
  <c r="D79" i="3"/>
  <c r="D78" i="3"/>
  <c r="C79" i="3"/>
  <c r="G16" i="2"/>
  <c r="G15" i="2"/>
  <c r="F39" i="3"/>
  <c r="F30" i="2"/>
  <c r="F29" i="2"/>
  <c r="C38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<sst xmlns="http://schemas.openxmlformats.org/spreadsheetml/2006/main" count="92" uniqueCount="78">
  <si>
    <t>Comment</t>
  </si>
  <si>
    <t>current result</t>
  </si>
  <si>
    <t>result in my Excel 365</t>
  </si>
  <si>
    <t>Formulatext</t>
  </si>
  <si>
    <t>Argument is constant number</t>
  </si>
  <si>
    <t>Argument is constant text</t>
  </si>
  <si>
    <t>Argument is WAHR</t>
  </si>
  <si>
    <t>Argument is TRUE</t>
  </si>
  <si>
    <t xml:space="preserve">Argument is 2x3 inline array </t>
  </si>
  <si>
    <t>Expression with numbers</t>
  </si>
  <si>
    <t>Expression with texts</t>
  </si>
  <si>
    <t>Expression with error result</t>
  </si>
  <si>
    <t>Constant</t>
  </si>
  <si>
    <t>Expression with operator</t>
  </si>
  <si>
    <t>Named expression</t>
  </si>
  <si>
    <t>single text</t>
  </si>
  <si>
    <t>number array</t>
  </si>
  <si>
    <t>single number</t>
  </si>
  <si>
    <t>boolean</t>
  </si>
  <si>
    <t>only Excel, not ODF</t>
  </si>
  <si>
    <t>error</t>
  </si>
  <si>
    <t>source data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</si>
  <si>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</si>
  <si>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</si>
  <si>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</si>
  <si>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</si>
  <si>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</si>
  <si>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</si>
  <si>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</si>
  <si>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</si>
  <si>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</si>
  <si>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</si>
  <si>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</si>
  <si>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</si>
  <si>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</si>
  <si>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</si>
  <si>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</si>
  <si>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</si>
  <si>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</si>
  <si>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</si>
  <si>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</si>
  <si>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</si>
  <si>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reference to single text cell</t>
  </si>
  <si>
    <t>reference to single number cell</t>
  </si>
  <si>
    <t>reference to empty cell</t>
  </si>
  <si>
    <t>single range</t>
  </si>
  <si>
    <t>union with non adjacent parts</t>
  </si>
  <si>
    <t>intersection with two ranges result</t>
  </si>
  <si>
    <t>union with adjacent parts</t>
  </si>
  <si>
    <t>union of single cells</t>
  </si>
  <si>
    <t>function resulting a reference to number cell</t>
  </si>
  <si>
    <t>function resulting a reference to text cell</t>
  </si>
  <si>
    <t>Argument is one element inline array</t>
  </si>
  <si>
    <t>function resulting a reference to a range of cells</t>
  </si>
  <si>
    <t>only Excel, not ODF. hoch2 is named expression for LAMBDA(a;a^2)</t>
  </si>
  <si>
    <t>not ODF. Error.Type is not listed in Table 4 - Possible Other Constant Error Names. Info about #CALC! in https://support.microsoft.com/en-us/office/how-to-correct-a-calc-error-d6ee03c5-daf6-426a-8df5-4b284730ab1b</t>
  </si>
  <si>
    <t>FALSE</t>
  </si>
  <si>
    <t>Regina Henschel</t>
  </si>
  <si>
    <t>Regina</t>
  </si>
  <si>
    <t>z</t>
  </si>
  <si>
    <t>reference to cell with formula that results text</t>
  </si>
  <si>
    <t>reference to cell with formula that results number</t>
  </si>
  <si>
    <t>reference to basis cell with formula in array context</t>
  </si>
  <si>
    <t>reference to basis cell with formula that results array as auto spill</t>
  </si>
  <si>
    <r>
      <t xml:space="preserve">text array, </t>
    </r>
    <r>
      <rPr>
        <sz val="11"/>
        <color rgb="FFFF0000"/>
        <rFont val="Aptos Narrow"/>
        <family val="2"/>
        <scheme val="minor"/>
      </rPr>
      <t>ODF has currently no such function</t>
    </r>
  </si>
  <si>
    <t>array with mixed number and text</t>
  </si>
  <si>
    <t>reference to basis cell with range assignment in array context</t>
  </si>
  <si>
    <t>reference to basis cell with assignment of named expression, that produce an array</t>
  </si>
  <si>
    <t>TYPE on named expression, that produce an array</t>
  </si>
  <si>
    <t>intersection with one range result mixed type</t>
  </si>
  <si>
    <t>intersection with one range result text cells</t>
  </si>
  <si>
    <t xml:space="preserve"> verify syntax of the inline array</t>
  </si>
  <si>
    <r>
      <t xml:space="preserve">Relationship </t>
    </r>
    <r>
      <rPr>
        <sz val="11"/>
        <color rgb="FFFF0000"/>
        <rFont val="Aptos Narrow"/>
        <family val="2"/>
        <scheme val="minor"/>
      </rPr>
      <t>Excel has distinct logical type</t>
    </r>
  </si>
  <si>
    <t>a function ISARRAY is missing, see comment Arne</t>
  </si>
  <si>
    <t>error message</t>
  </si>
  <si>
    <t>A function is missing to see definiton of named expression as text</t>
  </si>
  <si>
    <t>cell range in array context with marked cells</t>
  </si>
  <si>
    <t>result array in array context with marked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</si>
</sst>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theme="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2" borderId="1"/>
  </cellStyleXfs>
  <cellXfs count="11">
    <xf numFmtId="0" fontId="0" fillId="0" borderId="0" xfId="0"/>
    <xf numFmtId="0" fontId="3" fillId="2" borderId="1" xfId="1" applyAlignment="1">
      <alignment vertical="top"/>
    </xf>
    <xf numFmtId="0" fontId="3" fillId="2" borderId="1" xfId="1" applyAlignment="1">
      <alignment horizontal="center" vertical="top" wrapText="1"/>
    </xf>
    <xf numFmtId="0" fontId="3" fillId="2" borderId="1" xfId="1" applyAlignment="1">
      <alignment horizontal="center" vertical="top"/>
    </xf>
    <xf numFmtId="0" fontId="0" fillId="0" borderId="0" xfId="0" applyAlignment="1">
      <alignment horizontal="left" vertical="top" wrapText="1" indent="4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quotePrefix="1"/>
    <xf numFmtId="0" fontId="0" fillId="0" borderId="0" xfId="0" applyAlignment="1">
      <alignment wrapText="1"/>
    </xf>
    <xf numFmtId="0" fontId="1" fillId="0" borderId="0" xfId="0" applyFont="1" applyAlignment="1">
      <alignment horizontal="left" vertical="top" wrapText="1" indent="4"/>
    </xf>
  </cellXfs>
  <cellStyles count="2">
    <cellStyle name="myHeading" xfId="1" xr:uid="{5076F9ED-A8F5-4D12-8A88-F14B0894DF9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213360</xdr:colOff>
      <xdr:row>9</xdr:row>
      <xdr:rowOff>152400</xdr:rowOff>
    </xdr:from>
    <xdr:to>
      <xdr:col>0</xdr:col>
      <xdr:colOff>2179594</xdr:colOff>
      <xdr:row>9</xdr:row>
      <xdr:rowOff>685874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27AC19-754A-9654-09E0-4D24870FD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360" y="2133600"/>
          <a:ext cx="1966234" cy="533474"/>
        </a:xfrm>
        <a:prstGeom prst="rect">
          <a:avLst/>
        </a:prstGeom>
      </xdr:spPr>
    </xdr:pic>
    <xdr:clientData/>
  </xdr:twoCellAnchor>
  <xdr:twoCellAnchor editAs="oneCell">
    <xdr:from>
      <xdr:col>0</xdr:col>
      <xdr:colOff>213360</xdr:colOff>
      <xdr:row>29</xdr:row>
      <xdr:rowOff>99060</xdr:rowOff>
    </xdr:from>
    <xdr:to>
      <xdr:col>0</xdr:col>
      <xdr:colOff>2187215</xdr:colOff>
      <xdr:row>29</xdr:row>
      <xdr:rowOff>624914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5C049F5-CCAF-78B5-6D5E-C27E4E3DC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3360" y="6370320"/>
          <a:ext cx="1973855" cy="5258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312420</xdr:colOff>
      <xdr:row>12</xdr:row>
      <xdr:rowOff>68580</xdr:rowOff>
    </xdr:from>
    <xdr:to>
      <xdr:col>0</xdr:col>
      <xdr:colOff>1897602</xdr:colOff>
      <xdr:row>12</xdr:row>
      <xdr:rowOff>563949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9CC14A-8B12-3C26-4C26-FF3CCC23B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2420" y="2758440"/>
          <a:ext cx="1585182" cy="495369"/>
        </a:xfrm>
        <a:prstGeom prst="rect">
          <a:avLst/>
        </a:prstGeom>
      </xdr:spPr>
    </xdr:pic>
    <xdr:clientData/>
  </xdr:twoCellAnchor>
  <xdr:twoCellAnchor editAs="oneCell">
    <xdr:from>
      <xdr:col>0</xdr:col>
      <xdr:colOff>480060</xdr:colOff>
      <xdr:row>6</xdr:row>
      <xdr:rowOff>106680</xdr:rowOff>
    </xdr:from>
    <xdr:to>
      <xdr:col>0</xdr:col>
      <xdr:colOff>2011894</xdr:colOff>
      <xdr:row>6</xdr:row>
      <xdr:rowOff>396281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420AB9-E4D3-936E-CE54-F1DE6B009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0060" y="1356360"/>
          <a:ext cx="1531834" cy="289601"/>
        </a:xfrm>
        <a:prstGeom prst="rect">
          <a:avLst/>
        </a:prstGeom>
      </xdr:spPr>
    </xdr:pic>
    <xdr:clientData/>
  </xdr:twoCellAnchor>
  <xdr:twoCellAnchor editAs="oneCell">
    <xdr:from>
      <xdr:col>0</xdr:col>
      <xdr:colOff>708660</xdr:colOff>
      <xdr:row>17</xdr:row>
      <xdr:rowOff>68580</xdr:rowOff>
    </xdr:from>
    <xdr:to>
      <xdr:col>0</xdr:col>
      <xdr:colOff>2270978</xdr:colOff>
      <xdr:row>17</xdr:row>
      <xdr:rowOff>716370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BB29BF0-062D-B22B-3623-7022F6FD0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8660" y="3947160"/>
          <a:ext cx="1562318" cy="6477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396240</xdr:colOff>
      <xdr:row>21</xdr:row>
      <xdr:rowOff>106680</xdr:rowOff>
    </xdr:from>
    <xdr:to>
      <xdr:col>0</xdr:col>
      <xdr:colOff>2639762</xdr:colOff>
      <xdr:row>21</xdr:row>
      <xdr:rowOff>618788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1AEBD9-E114-11D1-3FA5-E36FFCE4A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" y="3550920"/>
          <a:ext cx="2243522" cy="512108"/>
        </a:xfrm>
        <a:prstGeom prst="rect">
          <a:avLst/>
        </a:prstGeom>
      </xdr:spPr>
    </xdr:pic>
    <xdr:clientData/>
  </xdr:twoCellAnchor>
  <xdr:twoCellAnchor editAs="oneCell">
    <xdr:from>
      <xdr:col>0</xdr:col>
      <xdr:colOff>495300</xdr:colOff>
      <xdr:row>27</xdr:row>
      <xdr:rowOff>83820</xdr:rowOff>
    </xdr:from>
    <xdr:to>
      <xdr:col>0</xdr:col>
      <xdr:colOff>2232902</xdr:colOff>
      <xdr:row>27</xdr:row>
      <xdr:rowOff>762094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D896F30-95BD-C9F5-11EC-B7205607C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300" y="4876800"/>
          <a:ext cx="1737602" cy="678274"/>
        </a:xfrm>
        <a:prstGeom prst="rect">
          <a:avLst/>
        </a:prstGeom>
      </xdr:spPr>
    </xdr:pic>
    <xdr:clientData/>
  </xdr:twoCellAnchor>
  <xdr:twoCellAnchor editAs="oneCell">
    <xdr:from>
      <xdr:col>0</xdr:col>
      <xdr:colOff>213361</xdr:colOff>
      <xdr:row>44</xdr:row>
      <xdr:rowOff>91441</xdr:rowOff>
    </xdr:from>
    <xdr:to>
      <xdr:col>0</xdr:col>
      <xdr:colOff>3071260</xdr:colOff>
      <xdr:row>44</xdr:row>
      <xdr:rowOff>746852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D78EBCB-1B8A-1BBA-CF4B-3D271FFDB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3361" y="7932421"/>
          <a:ext cx="2857899" cy="655411"/>
        </a:xfrm>
        <a:prstGeom prst="rect">
          <a:avLst/>
        </a:prstGeom>
      </xdr:spPr>
    </xdr:pic>
    <xdr:clientData/>
  </xdr:twoCellAnchor>
  <xdr:twoCellAnchor editAs="oneCell">
    <xdr:from>
      <xdr:col>0</xdr:col>
      <xdr:colOff>182880</xdr:colOff>
      <xdr:row>76</xdr:row>
      <xdr:rowOff>160020</xdr:rowOff>
    </xdr:from>
    <xdr:to>
      <xdr:col>0</xdr:col>
      <xdr:colOff>1928103</xdr:colOff>
      <xdr:row>76</xdr:row>
      <xdr:rowOff>1181242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D58A19-ECD9-DD05-FF1B-39B92B6E6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2880" y="11780520"/>
          <a:ext cx="1745223" cy="1021222"/>
        </a:xfrm>
        <a:prstGeom prst="rect">
          <a:avLst/>
        </a:prstGeom>
      </xdr:spPr>
    </xdr:pic>
    <xdr:clientData/>
  </xdr:twoCellAnchor>
  <xdr:twoCellAnchor editAs="oneCell">
    <xdr:from>
      <xdr:col>0</xdr:col>
      <xdr:colOff>68580</xdr:colOff>
      <xdr:row>80</xdr:row>
      <xdr:rowOff>144780</xdr:rowOff>
    </xdr:from>
    <xdr:to>
      <xdr:col>0</xdr:col>
      <xdr:colOff>3117006</xdr:colOff>
      <xdr:row>80</xdr:row>
      <xdr:rowOff>853539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1C8CADE-02F2-99ED-5EFB-C49326FAB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8580" y="14043660"/>
          <a:ext cx="3048426" cy="70875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0</v>
  </rv>
  <rv s="0">
    <v>13</v>
    <v>24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E632A-5AEA-4247-8014-C3197F5F9941}">
  <dimension ref="A1:H30"/>
  <sheetViews>
    <sheetView workbookViewId="0">
      <selection activeCell="J17" sqref="J17"/>
    </sheetView>
  </sheetViews>
  <sheetFormatPr defaultRowHeight="14.4" x14ac:dyDescent="0.3"/>
  <cols>
    <col min="1" max="1" width="35.5546875" customWidth="1"/>
    <col min="2" max="2" width="16.44140625" customWidth="1"/>
    <col min="3" max="3" width="12" customWidth="1"/>
    <col min="4" max="4" width="14.5546875" customWidth="1"/>
  </cols>
  <sheetData>
    <row r="1" spans="1:8" ht="26.4" x14ac:dyDescent="0.3">
      <c r="A1" s="3" t="s">
        <v>0</v>
      </c>
      <c r="B1" s="2" t="s">
        <v>2</v>
      </c>
      <c r="C1" s="2" t="s">
        <v>1</v>
      </c>
      <c r="D1" s="1" t="s">
        <v>3</v>
      </c>
    </row>
    <row r="2" spans="1:8" x14ac:dyDescent="0.3">
      <c r="A2" s="5" t="s">
        <v>12</v>
      </c>
    </row>
    <row r="3" spans="1:8" x14ac:dyDescent="0.3">
      <c r="A3" t="s">
        <v>4</v>
      </c>
      <c r="B3">
        <v>1</v>
      </c>
      <c r="C3">
        <f>TYPE(3.5)</f>
        <v>1</v>
      </c>
      <c r="D3" t="str">
        <f ca="1">_xlfn.FORMULATEXT(C3)</f>
        <v>=TYPE(3,5)</v>
      </c>
    </row>
    <row r="4" spans="1:8" x14ac:dyDescent="0.3">
      <c r="A4" t="s">
        <v>5</v>
      </c>
      <c r="B4">
        <v>2</v>
      </c>
      <c r="C4">
        <f>TYPE("Hello")</f>
        <v>2</v>
      </c>
      <c r="D4" t="str">
        <f ca="1">_xlfn.FORMULATEXT(C4)</f>
        <v>=TYPE("Hello")</v>
      </c>
    </row>
    <row r="5" spans="1:8" x14ac:dyDescent="0.3">
      <c r="A5" t="s">
        <v>6</v>
      </c>
      <c r="B5">
        <v>16</v>
      </c>
      <c r="C5" cm="1">
        <f t="array" ref="C5">TYPE(WAHR)</f>
        <v>16</v>
      </c>
      <c r="D5" t="str">
        <f ca="1">_xlfn.FORMULATEXT(C5)</f>
        <v>=TYPE(WAHR)</v>
      </c>
    </row>
    <row r="6" spans="1:8" x14ac:dyDescent="0.3">
      <c r="A6" t="s">
        <v>7</v>
      </c>
      <c r="B6">
        <v>4</v>
      </c>
      <c r="C6">
        <f>TYPE(TRUE)</f>
        <v>4</v>
      </c>
      <c r="D6" t="str">
        <f ca="1">_xlfn.FORMULATEXT(C6)</f>
        <v>=TYPE(TRUE)</v>
      </c>
    </row>
    <row r="7" spans="1:8" x14ac:dyDescent="0.3">
      <c r="A7" t="s">
        <v>8</v>
      </c>
      <c r="B7">
        <v>64</v>
      </c>
      <c r="C7">
        <f>TYPE({1,2,3;"a","b","c"})</f>
        <v>64</v>
      </c>
      <c r="D7" t="str">
        <f ca="1">_xlfn.FORMULATEXT(C7)</f>
        <v>=TYPE({1\2\3;"a"\"b"\"c"})</v>
      </c>
    </row>
    <row r="8" spans="1:8" x14ac:dyDescent="0.3">
      <c r="A8" s="4" t="s">
        <v>71</v>
      </c>
      <c r="F8" cm="1">
        <f t="array" ref="F8:H9">{1,2,3;"a","b","c"}</f>
        <v>1</v>
      </c>
      <c r="G8">
        <v>2</v>
      </c>
      <c r="H8">
        <v>3</v>
      </c>
    </row>
    <row r="9" spans="1:8" x14ac:dyDescent="0.3">
      <c r="A9" s="4" t="str">
        <f ca="1">_xlfn.FORMULATEXT(F8)</f>
        <v>={1\2\3;"a"\"b"\"c"}</v>
      </c>
      <c r="F9" t="str">
        <v>a</v>
      </c>
      <c r="G9" t="str">
        <v>b</v>
      </c>
      <c r="H9" t="str">
        <v>c</v>
      </c>
    </row>
    <row r="10" spans="1:8" ht="64.2" customHeight="1" x14ac:dyDescent="0.3">
      <c r="A10" s="4"/>
    </row>
    <row r="11" spans="1:8" x14ac:dyDescent="0.3">
      <c r="A11" t="s">
        <v>52</v>
      </c>
      <c r="B11">
        <v>64</v>
      </c>
      <c r="C11">
        <f>TYPE({"z"})</f>
        <v>64</v>
      </c>
      <c r="D11" t="str">
        <f ca="1">_xlfn.FORMULATEXT(C11)</f>
        <v>=TYPE({"z"})</v>
      </c>
    </row>
    <row r="12" spans="1:8" x14ac:dyDescent="0.3">
      <c r="A12" s="4" t="str">
        <f ca="1">_xlfn.FORMULATEXT(F12)</f>
        <v>={"z"}</v>
      </c>
      <c r="B12" t="s">
        <v>59</v>
      </c>
      <c r="F12" t="str" cm="1">
        <f t="array" ref="F12">{"z"}</f>
        <v>z</v>
      </c>
    </row>
    <row r="13" spans="1:8" x14ac:dyDescent="0.3">
      <c r="A13" s="4"/>
    </row>
    <row r="14" spans="1:8" x14ac:dyDescent="0.3">
      <c r="A14" s="5" t="s">
        <v>13</v>
      </c>
    </row>
    <row r="15" spans="1:8" x14ac:dyDescent="0.3">
      <c r="A15" t="s">
        <v>9</v>
      </c>
      <c r="B15">
        <v>1</v>
      </c>
      <c r="C15">
        <f>TYPE(3*(8-2))</f>
        <v>1</v>
      </c>
      <c r="D15" t="str">
        <f ca="1">_xlfn.FORMULATEXT(C15)</f>
        <v>=TYPE(3*(8-2))</v>
      </c>
    </row>
    <row r="16" spans="1:8" x14ac:dyDescent="0.3">
      <c r="A16" t="s">
        <v>10</v>
      </c>
      <c r="B16">
        <v>2</v>
      </c>
      <c r="C16">
        <f>TYPE("A"&amp;"B")</f>
        <v>2</v>
      </c>
      <c r="D16" t="str">
        <f ca="1">_xlfn.FORMULATEXT(C16)</f>
        <v>=TYPE("A"&amp;"B")</v>
      </c>
    </row>
    <row r="17" spans="1:8" x14ac:dyDescent="0.3">
      <c r="A17" t="s">
        <v>72</v>
      </c>
      <c r="B17">
        <v>4</v>
      </c>
      <c r="C17">
        <f>TYPE(4&lt;7)</f>
        <v>4</v>
      </c>
      <c r="D17" t="str">
        <f ca="1">_xlfn.FORMULATEXT(C17)</f>
        <v>=TYPE(4&lt;7)</v>
      </c>
    </row>
    <row r="18" spans="1:8" x14ac:dyDescent="0.3">
      <c r="A18" t="s">
        <v>11</v>
      </c>
      <c r="B18">
        <v>16</v>
      </c>
      <c r="C18">
        <f>TYPE(1/0)</f>
        <v>16</v>
      </c>
      <c r="D18" t="str">
        <f ca="1">_xlfn.FORMULATEXT(C18)</f>
        <v>=TYPE(1/0)</v>
      </c>
    </row>
    <row r="20" spans="1:8" x14ac:dyDescent="0.3">
      <c r="A20" s="5" t="s">
        <v>14</v>
      </c>
    </row>
    <row r="21" spans="1:8" x14ac:dyDescent="0.3">
      <c r="B21">
        <v>2</v>
      </c>
      <c r="C21">
        <f>TYPE(Vorname&amp;" "&amp;Nachname)</f>
        <v>2</v>
      </c>
      <c r="D21" t="str">
        <f ca="1">_xlfn.FORMULATEXT(C21)</f>
        <v>=TYPE(Vorname&amp;" "&amp;Nachname)</v>
      </c>
    </row>
    <row r="22" spans="1:8" x14ac:dyDescent="0.3">
      <c r="A22" s="4" t="str">
        <f ca="1">_xlfn.FORMULATEXT(F22)</f>
        <v>=Vorname&amp;" "&amp;Nachname</v>
      </c>
      <c r="B22" t="s">
        <v>57</v>
      </c>
      <c r="F22" t="str">
        <f>Vorname&amp;" "&amp;Nachname</f>
        <v>Regina Henschel</v>
      </c>
    </row>
    <row r="23" spans="1:8" x14ac:dyDescent="0.3">
      <c r="B23">
        <v>2</v>
      </c>
      <c r="C23">
        <f>TYPE(Vorname)</f>
        <v>2</v>
      </c>
      <c r="D23" t="str">
        <f ca="1">_xlfn.FORMULATEXT(C23)</f>
        <v>=TYPE(Vorname)</v>
      </c>
    </row>
    <row r="24" spans="1:8" x14ac:dyDescent="0.3">
      <c r="A24" s="4" t="str">
        <f ca="1">_xlfn.FORMULATEXT(F24)</f>
        <v>=Vorname</v>
      </c>
      <c r="B24" t="s">
        <v>58</v>
      </c>
      <c r="F24" t="str">
        <f>Vorname</f>
        <v>Regina</v>
      </c>
    </row>
    <row r="25" spans="1:8" x14ac:dyDescent="0.3">
      <c r="B25">
        <v>1</v>
      </c>
      <c r="C25">
        <f>TYPE(myPi)</f>
        <v>1</v>
      </c>
      <c r="D25" t="str">
        <f ca="1">_xlfn.FORMULATEXT(C25)</f>
        <v>=TYPE(myPi)</v>
      </c>
    </row>
    <row r="26" spans="1:8" x14ac:dyDescent="0.3">
      <c r="A26" s="4" t="str">
        <f ca="1">_xlfn.FORMULATEXT(F26)</f>
        <v>=myPi</v>
      </c>
      <c r="B26">
        <v>3.1415899999999999</v>
      </c>
      <c r="F26">
        <f>myPi</f>
        <v>3.1415899999999999</v>
      </c>
    </row>
    <row r="27" spans="1:8" x14ac:dyDescent="0.3">
      <c r="B27">
        <v>64</v>
      </c>
      <c r="C27" cm="1">
        <f t="array" ref="C27">TYPE(myArray)</f>
        <v>64</v>
      </c>
      <c r="D27" t="str">
        <f ca="1">_xlfn.FORMULATEXT(C27)</f>
        <v>=TYPE(myArray)</v>
      </c>
    </row>
    <row r="28" spans="1:8" x14ac:dyDescent="0.3">
      <c r="A28" s="4" t="str">
        <f ca="1">_xlfn.FORMULATEXT(F28)</f>
        <v>=myArray</v>
      </c>
      <c r="F28" cm="1">
        <f t="array" ref="F28:H29">myArray</f>
        <v>1</v>
      </c>
      <c r="G28">
        <v>2</v>
      </c>
      <c r="H28">
        <v>3</v>
      </c>
    </row>
    <row r="29" spans="1:8" x14ac:dyDescent="0.3">
      <c r="F29" t="str">
        <v>a</v>
      </c>
      <c r="G29" t="str">
        <v>b</v>
      </c>
      <c r="H29" t="str">
        <v>c</v>
      </c>
    </row>
    <row r="30" spans="1:8" ht="52.2" customHeight="1" x14ac:dyDescent="0.3"/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EAFCB-C9F9-4651-A2F4-091CC17074AE}">
  <dimension ref="A1:G31"/>
  <sheetViews>
    <sheetView topLeftCell="A18" workbookViewId="0">
      <selection activeCell="B13" sqref="B13"/>
    </sheetView>
  </sheetViews>
  <sheetFormatPr defaultRowHeight="14.4" x14ac:dyDescent="0.3"/>
  <cols>
    <col min="1" max="1" width="46" customWidth="1"/>
    <col min="2" max="2" width="18.5546875" customWidth="1"/>
    <col min="4" max="4" width="15.21875" customWidth="1"/>
    <col min="6" max="6" width="12" bestFit="1" customWidth="1"/>
  </cols>
  <sheetData>
    <row r="1" spans="1:7" ht="26.4" x14ac:dyDescent="0.3">
      <c r="A1" s="3" t="s">
        <v>0</v>
      </c>
      <c r="B1" s="2" t="s">
        <v>2</v>
      </c>
      <c r="C1" s="2" t="s">
        <v>1</v>
      </c>
      <c r="D1" s="1" t="s">
        <v>3</v>
      </c>
    </row>
    <row r="3" spans="1:7" x14ac:dyDescent="0.3">
      <c r="A3" t="s">
        <v>15</v>
      </c>
      <c r="B3">
        <v>2</v>
      </c>
      <c r="C3">
        <f>TYPE(CONCATENATE(Vorname," ",Nachname))</f>
        <v>2</v>
      </c>
      <c r="D3" t="str">
        <f ca="1">_xlfn.FORMULATEXT(C3)</f>
        <v>=TYPE(CONCATENATE(Vorname;" ";Nachname))</v>
      </c>
    </row>
    <row r="4" spans="1:7" x14ac:dyDescent="0.3">
      <c r="A4" s="4" t="str">
        <f ca="1">_xlfn.FORMULATEXT(F4)</f>
        <v>=CONCATENATE(Vorname;" ";Nachname)</v>
      </c>
      <c r="B4" t="s">
        <v>57</v>
      </c>
      <c r="F4" t="str">
        <f>CONCATENATE(Vorname," ",Nachname)</f>
        <v>Regina Henschel</v>
      </c>
    </row>
    <row r="5" spans="1:7" x14ac:dyDescent="0.3">
      <c r="A5" t="s">
        <v>64</v>
      </c>
      <c r="B5">
        <v>64</v>
      </c>
      <c r="C5">
        <f>TYPE(_xlfn.TEXTSPLIT("3/4","/"))</f>
        <v>64</v>
      </c>
      <c r="D5" t="str">
        <f ca="1">_xlfn.FORMULATEXT(C5)</f>
        <v>=TYPE(TEXTSPLIT("3/4";"/"))</v>
      </c>
    </row>
    <row r="6" spans="1:7" x14ac:dyDescent="0.3">
      <c r="A6" s="4" t="str">
        <f ca="1">_xlfn.FORMULATEXT(F6)</f>
        <v>=TEXTSPLIT("3/4";"/")</v>
      </c>
      <c r="F6" t="str" cm="1">
        <f t="array" ref="F6:G6">_xlfn.TEXTSPLIT("3/4","/")</f>
        <v>3</v>
      </c>
      <c r="G6" t="str">
        <v>4</v>
      </c>
    </row>
    <row r="7" spans="1:7" ht="41.4" customHeight="1" x14ac:dyDescent="0.3">
      <c r="A7" s="4"/>
    </row>
    <row r="8" spans="1:7" x14ac:dyDescent="0.3">
      <c r="A8" t="s">
        <v>17</v>
      </c>
      <c r="B8">
        <v>1</v>
      </c>
      <c r="C8">
        <f>TYPE(SIN(myPi))</f>
        <v>1</v>
      </c>
      <c r="D8" t="str">
        <f ca="1">_xlfn.FORMULATEXT(C8)</f>
        <v>=TYPE(SIN(myPi))</v>
      </c>
    </row>
    <row r="9" spans="1:7" x14ac:dyDescent="0.3">
      <c r="A9" s="4" t="str">
        <f ca="1">_xlfn.FORMULATEXT(F9)</f>
        <v>=SIN(myPi)</v>
      </c>
      <c r="B9">
        <v>2.6535897933527804E-6</v>
      </c>
      <c r="F9">
        <f>SIN(myPi)</f>
        <v>2.6535897933527804E-6</v>
      </c>
    </row>
    <row r="10" spans="1:7" x14ac:dyDescent="0.3">
      <c r="A10" t="s">
        <v>16</v>
      </c>
      <c r="B10">
        <v>64</v>
      </c>
      <c r="C10">
        <f>TYPE(_xlfn.MUNIT(2))</f>
        <v>64</v>
      </c>
      <c r="D10" t="str">
        <f ca="1">_xlfn.FORMULATEXT(C10)</f>
        <v>=TYPE(MUNIT(2))</v>
      </c>
    </row>
    <row r="11" spans="1:7" x14ac:dyDescent="0.3">
      <c r="A11" s="4" t="str">
        <f ca="1">_xlfn.FORMULATEXT(F11)</f>
        <v>=MUNIT(2)</v>
      </c>
      <c r="F11" cm="1">
        <f t="array" ref="F11:G12">_xlfn.MUNIT(2)</f>
        <v>1</v>
      </c>
      <c r="G11">
        <v>0</v>
      </c>
    </row>
    <row r="12" spans="1:7" x14ac:dyDescent="0.3">
      <c r="F12">
        <v>0</v>
      </c>
      <c r="G12">
        <v>1</v>
      </c>
    </row>
    <row r="13" spans="1:7" ht="59.4" customHeight="1" x14ac:dyDescent="0.3"/>
    <row r="14" spans="1:7" x14ac:dyDescent="0.3">
      <c r="A14" t="s">
        <v>65</v>
      </c>
      <c r="B14">
        <v>64</v>
      </c>
      <c r="C14" cm="1">
        <f t="array" ref="C14">TYPE(TRANSPOSE(myArray))</f>
        <v>64</v>
      </c>
      <c r="D14" t="str">
        <f ca="1">_xlfn.FORMULATEXT(C14)</f>
        <v>=TYPE(TRANSPOSE(myArray))</v>
      </c>
    </row>
    <row r="15" spans="1:7" x14ac:dyDescent="0.3">
      <c r="A15" s="4" t="str">
        <f ca="1">_xlfn.FORMULATEXT(F15)</f>
        <v>{=TRANSPOSE(myArray)}</v>
      </c>
      <c r="F15">
        <f t="array" ref="F15:G17">TRANSPOSE(myArray)</f>
        <v>1</v>
      </c>
      <c r="G15" t="str">
        <v>a</v>
      </c>
    </row>
    <row r="16" spans="1:7" x14ac:dyDescent="0.3">
      <c r="F16">
        <v>2</v>
      </c>
      <c r="G16" t="str">
        <v>b</v>
      </c>
    </row>
    <row r="17" spans="1:7" x14ac:dyDescent="0.3">
      <c r="F17">
        <v>3</v>
      </c>
      <c r="G17" t="str">
        <v>c</v>
      </c>
    </row>
    <row r="18" spans="1:7" ht="63.6" customHeight="1" x14ac:dyDescent="0.3"/>
    <row r="19" spans="1:7" x14ac:dyDescent="0.3">
      <c r="A19" t="s">
        <v>20</v>
      </c>
      <c r="B19">
        <v>16</v>
      </c>
      <c r="C19">
        <f>TYPE(NA())</f>
        <v>16</v>
      </c>
      <c r="D19" t="str">
        <f ca="1">_xlfn.FORMULATEXT(C19)</f>
        <v>=TYPE(NA())</v>
      </c>
    </row>
    <row r="20" spans="1:7" x14ac:dyDescent="0.3">
      <c r="A20" s="4" t="str">
        <f ca="1">_xlfn.FORMULATEXT(F20)</f>
        <v>=NA()</v>
      </c>
      <c r="B20" t="e">
        <v>#N/A</v>
      </c>
      <c r="F20" t="e">
        <f>NA()</f>
        <v>#N/A</v>
      </c>
    </row>
    <row r="21" spans="1:7" x14ac:dyDescent="0.3">
      <c r="A21" t="s">
        <v>18</v>
      </c>
      <c r="B21">
        <v>4</v>
      </c>
      <c r="C21">
        <f>TYPE(FALSE())</f>
        <v>4</v>
      </c>
      <c r="D21" t="str">
        <f ca="1">_xlfn.FORMULATEXT(C21)</f>
        <v>=TYPE(FALSE())</v>
      </c>
    </row>
    <row r="22" spans="1:7" x14ac:dyDescent="0.3">
      <c r="A22" s="4" t="str">
        <f ca="1">_xlfn.FORMULATEXT(F22)</f>
        <v>=FALSE()</v>
      </c>
      <c r="B22" s="8" t="s">
        <v>56</v>
      </c>
      <c r="F22" t="b">
        <f>FALSE()</f>
        <v>0</v>
      </c>
    </row>
    <row r="23" spans="1:7" x14ac:dyDescent="0.3">
      <c r="A23" s="6" t="s">
        <v>19</v>
      </c>
      <c r="B23" s="6">
        <v>128</v>
      </c>
      <c r="C23" cm="1">
        <f t="array" ref="C23">TYPE(_xlfn.LAMBDA(_xlpm.a,_xlpm.a^2))</f>
        <v>128</v>
      </c>
      <c r="D23" t="str">
        <f ca="1">_xlfn.FORMULATEXT(C23)</f>
        <v>=TYPE(LAMBDA(a;a^2))</v>
      </c>
    </row>
    <row r="24" spans="1:7" x14ac:dyDescent="0.3">
      <c r="A24" s="6" t="s">
        <v>19</v>
      </c>
      <c r="B24" s="6">
        <v>128</v>
      </c>
      <c r="C24">
        <f>TYPE(_xleta.SIN)</f>
        <v>128</v>
      </c>
      <c r="D24" t="str">
        <f ca="1">_xlfn.FORMULATEXT(C24)</f>
        <v>=TYPE(SIN)</v>
      </c>
    </row>
    <row r="25" spans="1:7" ht="28.8" x14ac:dyDescent="0.3">
      <c r="A25" s="7" t="s">
        <v>54</v>
      </c>
      <c r="B25" s="6">
        <v>128</v>
      </c>
      <c r="C25" cm="1">
        <f t="array" ref="C25">TYPE(hoch2)</f>
        <v>128</v>
      </c>
      <c r="D25" t="str">
        <f ca="1">_xlfn.FORMULATEXT(C25)</f>
        <v>=TYPE(hoch2)</v>
      </c>
    </row>
    <row r="26" spans="1:7" x14ac:dyDescent="0.3">
      <c r="B26">
        <v>1</v>
      </c>
      <c r="C26" cm="1">
        <f t="array" ref="C26">TYPE(hoch2(3))</f>
        <v>1</v>
      </c>
      <c r="D26" t="str">
        <f ca="1">_xlfn.FORMULATEXT(C26)</f>
        <v>=TYPE(hoch2(3))</v>
      </c>
    </row>
    <row r="27" spans="1:7" x14ac:dyDescent="0.3">
      <c r="A27" s="4" t="str">
        <f ca="1">_xlfn.FORMULATEXT(F27)</f>
        <v>=hoch2(3)</v>
      </c>
      <c r="B27">
        <v>9</v>
      </c>
      <c r="F27" cm="1">
        <f t="array" ref="F27">hoch2(3)</f>
        <v>9</v>
      </c>
    </row>
    <row r="28" spans="1:7" x14ac:dyDescent="0.3">
      <c r="A28" s="4" t="str">
        <f ca="1">_xlfn.FORMULATEXT(F28)</f>
        <v>=hoch2</v>
      </c>
      <c r="B28" t="e" vm="1">
        <v>#VALUE!</v>
      </c>
      <c r="F28" t="e" cm="1" vm="2">
        <f t="array" ref="F28">hoch2</f>
        <v>#VALUE!</v>
      </c>
    </row>
    <row r="29" spans="1:7" x14ac:dyDescent="0.3">
      <c r="A29" s="4" t="str">
        <f ca="1">_xlfn.FORMULATEXT(F29)</f>
        <v>=ISERROR(F28)</v>
      </c>
      <c r="B29" t="b">
        <v>1</v>
      </c>
      <c r="F29" t="b">
        <f>ISERROR(F28)</f>
        <v>1</v>
      </c>
    </row>
    <row r="30" spans="1:7" x14ac:dyDescent="0.3">
      <c r="A30" s="4" t="str">
        <f ca="1">_xlfn.FORMULATEXT(F30)</f>
        <v>=ERROR.TYPE(F28)</v>
      </c>
      <c r="B30">
        <v>14</v>
      </c>
      <c r="F30">
        <f>ERROR.TYPE(F28)</f>
        <v>14</v>
      </c>
    </row>
    <row r="31" spans="1:7" ht="72" x14ac:dyDescent="0.3">
      <c r="A31" s="4" t="s">
        <v>55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0C8A0-6AB0-4F51-BC4E-68C37697BF86}">
  <dimension ref="A1:Y81"/>
  <sheetViews>
    <sheetView tabSelected="1" topLeftCell="A71" workbookViewId="0">
      <selection activeCell="A78" sqref="A78"/>
    </sheetView>
  </sheetViews>
  <sheetFormatPr defaultRowHeight="14.4" x14ac:dyDescent="0.3"/>
  <cols>
    <col min="1" max="1" width="47.77734375" customWidth="1"/>
    <col min="2" max="2" width="12.33203125" customWidth="1"/>
    <col min="4" max="4" width="15.109375" customWidth="1"/>
    <col min="7" max="7" width="13.44140625" customWidth="1"/>
  </cols>
  <sheetData>
    <row r="1" spans="1:25" ht="26.4" x14ac:dyDescent="0.3">
      <c r="A1" s="3" t="s">
        <v>0</v>
      </c>
      <c r="B1" s="2" t="s">
        <v>2</v>
      </c>
      <c r="C1" s="2" t="s">
        <v>1</v>
      </c>
      <c r="D1" s="1" t="s">
        <v>3</v>
      </c>
      <c r="G1" s="3" t="s">
        <v>21</v>
      </c>
    </row>
    <row r="2" spans="1:25" x14ac:dyDescent="0.3">
      <c r="G2" t="s">
        <v>22</v>
      </c>
      <c r="H2" t="s">
        <v>23</v>
      </c>
      <c r="I2" t="s">
        <v>24</v>
      </c>
      <c r="J2" t="s">
        <v>25</v>
      </c>
      <c r="K2" t="s">
        <v>26</v>
      </c>
      <c r="L2">
        <v>1</v>
      </c>
      <c r="M2">
        <v>2</v>
      </c>
      <c r="N2">
        <v>3</v>
      </c>
      <c r="Q2" cm="1">
        <f t="array" ref="Q2:R4">TRANSPOSE(L2:N3)</f>
        <v>1</v>
      </c>
      <c r="R2">
        <v>4</v>
      </c>
      <c r="T2" t="str" cm="1">
        <f t="array" ref="T2:V2">TRANSPOSE(G2:G4)</f>
        <v>a</v>
      </c>
      <c r="U2" t="str">
        <v>f</v>
      </c>
      <c r="V2" t="str">
        <v>k</v>
      </c>
    </row>
    <row r="3" spans="1:25" x14ac:dyDescent="0.3">
      <c r="G3" t="s">
        <v>27</v>
      </c>
      <c r="H3" t="s">
        <v>28</v>
      </c>
      <c r="I3" t="s">
        <v>29</v>
      </c>
      <c r="J3" t="s">
        <v>30</v>
      </c>
      <c r="K3" t="s">
        <v>31</v>
      </c>
      <c r="L3">
        <v>4</v>
      </c>
      <c r="M3">
        <v>5</v>
      </c>
      <c r="N3">
        <v>6</v>
      </c>
      <c r="Q3">
        <v>2</v>
      </c>
      <c r="R3">
        <v>5</v>
      </c>
      <c r="W3">
        <f t="array" ref="W3:Y3">L5:N5</f>
        <v>10</v>
      </c>
      <c r="X3">
        <v>11</v>
      </c>
      <c r="Y3">
        <v>12</v>
      </c>
    </row>
    <row r="4" spans="1:25" x14ac:dyDescent="0.3">
      <c r="G4" t="s">
        <v>32</v>
      </c>
      <c r="H4" t="s">
        <v>33</v>
      </c>
      <c r="I4" t="s">
        <v>34</v>
      </c>
      <c r="J4" t="s">
        <v>35</v>
      </c>
      <c r="K4" t="s">
        <v>36</v>
      </c>
      <c r="L4">
        <v>7</v>
      </c>
      <c r="M4">
        <v>8</v>
      </c>
      <c r="N4">
        <v>9</v>
      </c>
      <c r="Q4">
        <v>3</v>
      </c>
      <c r="R4">
        <v>6</v>
      </c>
      <c r="T4" t="str" cm="1">
        <f t="array" ref="T4:V4">myTranspose</f>
        <v>a</v>
      </c>
      <c r="U4" t="str">
        <v>f</v>
      </c>
      <c r="V4" t="str">
        <v>k</v>
      </c>
    </row>
    <row r="5" spans="1:25" x14ac:dyDescent="0.3">
      <c r="G5" t="s">
        <v>37</v>
      </c>
      <c r="H5" t="s">
        <v>38</v>
      </c>
      <c r="I5" t="s">
        <v>39</v>
      </c>
      <c r="J5" t="s">
        <v>40</v>
      </c>
      <c r="K5" t="s">
        <v>41</v>
      </c>
      <c r="L5">
        <v>10</v>
      </c>
      <c r="M5">
        <v>11</v>
      </c>
      <c r="N5">
        <v>12</v>
      </c>
    </row>
    <row r="6" spans="1:25" x14ac:dyDescent="0.3">
      <c r="H6" t="str">
        <f>CONCATENATE(H2,H3,H4,H5)</f>
        <v>bglq</v>
      </c>
      <c r="L6">
        <v>13</v>
      </c>
      <c r="M6">
        <v>14</v>
      </c>
      <c r="N6">
        <v>15</v>
      </c>
      <c r="O6">
        <f>SUM(L2:N6)</f>
        <v>120</v>
      </c>
    </row>
    <row r="7" spans="1:25" x14ac:dyDescent="0.3">
      <c r="H7" t="str">
        <f ca="1">_xlfn.FORMULATEXT(H6)</f>
        <v>=CONCATENATE(H2;H3;H4;H5)</v>
      </c>
      <c r="O7" t="str">
        <f ca="1">_xlfn.FORMULATEXT(O6)</f>
        <v>=SUM(L2:N6)</v>
      </c>
      <c r="Q7" t="str">
        <f ca="1">_xlfn.FORMULATEXT(Q2)</f>
        <v>=TRANSPOSE(L2:N3)</v>
      </c>
      <c r="T7" t="str">
        <f ca="1">_xlfn.FORMULATEXT(T2)</f>
        <v>=TRANSPOSE(G2:G4)</v>
      </c>
      <c r="W7" t="str">
        <f ca="1">_xlfn.FORMULATEXT(W3)</f>
        <v>{=L5:N5}</v>
      </c>
    </row>
    <row r="8" spans="1:25" x14ac:dyDescent="0.3">
      <c r="A8" t="s">
        <v>42</v>
      </c>
      <c r="B8">
        <v>2</v>
      </c>
      <c r="C8">
        <f>TYPE(G2)</f>
        <v>2</v>
      </c>
      <c r="D8" t="str">
        <f ca="1">_xlfn.FORMULATEXT(C8)</f>
        <v>=TYPE(G2)</v>
      </c>
      <c r="T8" t="str">
        <f ca="1">_xlfn.FORMULATEXT(T4)</f>
        <v>=myTranspose</v>
      </c>
    </row>
    <row r="9" spans="1:25" x14ac:dyDescent="0.3">
      <c r="A9" t="s">
        <v>43</v>
      </c>
      <c r="B9">
        <v>1</v>
      </c>
      <c r="C9">
        <f>TYPE(L2)</f>
        <v>1</v>
      </c>
      <c r="D9" t="str">
        <f t="shared" ref="D9:D18" ca="1" si="0">_xlfn.FORMULATEXT(C9)</f>
        <v>=TYPE(L2)</v>
      </c>
    </row>
    <row r="10" spans="1:25" x14ac:dyDescent="0.3">
      <c r="A10" t="s">
        <v>44</v>
      </c>
      <c r="B10">
        <v>1</v>
      </c>
      <c r="C10">
        <f>TYPE(G6)</f>
        <v>1</v>
      </c>
      <c r="D10" t="str">
        <f t="shared" ca="1" si="0"/>
        <v>=TYPE(G6)</v>
      </c>
    </row>
    <row r="11" spans="1:25" x14ac:dyDescent="0.3">
      <c r="A11" t="s">
        <v>45</v>
      </c>
      <c r="B11">
        <v>64</v>
      </c>
      <c r="C11" cm="1">
        <f t="array" ref="C11">TYPE(G2:K2)</f>
        <v>64</v>
      </c>
      <c r="D11" t="str">
        <f t="shared" ca="1" si="0"/>
        <v>=TYPE(G2:K2)</v>
      </c>
    </row>
    <row r="12" spans="1:25" x14ac:dyDescent="0.3">
      <c r="A12" t="s">
        <v>46</v>
      </c>
      <c r="B12">
        <v>16</v>
      </c>
      <c r="C12">
        <f>TYPE((G2:K2,L3:N3))</f>
        <v>16</v>
      </c>
      <c r="D12" t="str">
        <f t="shared" ca="1" si="0"/>
        <v>=TYPE((G2:K2;L3:N3))</v>
      </c>
    </row>
    <row r="13" spans="1:25" x14ac:dyDescent="0.3">
      <c r="A13" s="4" t="str">
        <f ca="1">_xlfn.FORMULATEXT(F13)</f>
        <v>=COUNTA((G2:K2;L3:N3))</v>
      </c>
      <c r="B13">
        <v>8</v>
      </c>
      <c r="F13">
        <f>COUNTA((G2:K2,L3:N3))</f>
        <v>8</v>
      </c>
    </row>
    <row r="14" spans="1:25" x14ac:dyDescent="0.3">
      <c r="A14" s="4" t="str">
        <f ca="1">_xlfn.FORMULATEXT(F14)</f>
        <v>=AREAS((G2:K2;L3:N3))</v>
      </c>
      <c r="B14">
        <v>2</v>
      </c>
      <c r="F14">
        <f>AREAS((G2:K2,L3:N3))</f>
        <v>2</v>
      </c>
    </row>
    <row r="15" spans="1:25" x14ac:dyDescent="0.3">
      <c r="A15" t="s">
        <v>48</v>
      </c>
      <c r="B15">
        <v>16</v>
      </c>
      <c r="C15">
        <f>TYPE((G2:K2,L2:N2))</f>
        <v>16</v>
      </c>
      <c r="D15" t="str">
        <f t="shared" ca="1" si="0"/>
        <v>=TYPE((G2:K2;L2:N2))</v>
      </c>
    </row>
    <row r="16" spans="1:25" x14ac:dyDescent="0.3">
      <c r="A16" s="4" t="str">
        <f ca="1">_xlfn.FORMULATEXT(F16)</f>
        <v>=COUNTA((G2:K2;L2:N2))</v>
      </c>
      <c r="B16">
        <v>8</v>
      </c>
      <c r="F16">
        <f>COUNTA((G2:K2,L2:N2))</f>
        <v>8</v>
      </c>
    </row>
    <row r="17" spans="1:8" x14ac:dyDescent="0.3">
      <c r="A17" s="4" t="str">
        <f ca="1">_xlfn.FORMULATEXT(F17)</f>
        <v>=AREAS((G2:K5;L2:N2))</v>
      </c>
      <c r="B17">
        <v>2</v>
      </c>
      <c r="F17">
        <f>AREAS((G2:K5,L2:N2))</f>
        <v>2</v>
      </c>
    </row>
    <row r="18" spans="1:8" x14ac:dyDescent="0.3">
      <c r="A18" t="s">
        <v>70</v>
      </c>
      <c r="B18">
        <v>64</v>
      </c>
      <c r="C18" cm="1">
        <f t="array" ref="C18">TYPE((G2:K3 H2:J5))</f>
        <v>64</v>
      </c>
      <c r="D18" t="str">
        <f t="shared" ca="1" si="0"/>
        <v>=TYPE((G2:K3 H2:J5))</v>
      </c>
    </row>
    <row r="19" spans="1:8" x14ac:dyDescent="0.3">
      <c r="A19" s="4" t="str">
        <f ca="1">_xlfn.FORMULATEXT(F19)</f>
        <v>=AREAS((G2:K3 H2:J5))</v>
      </c>
      <c r="B19">
        <v>1</v>
      </c>
      <c r="F19">
        <f>AREAS((G2:K3 H2:J5))</f>
        <v>1</v>
      </c>
    </row>
    <row r="20" spans="1:8" x14ac:dyDescent="0.3">
      <c r="A20" s="4" t="str">
        <f ca="1">_xlfn.FORMULATEXT(F20)</f>
        <v>=(G2:K3 H2:J5)</v>
      </c>
      <c r="F20" t="str" cm="1">
        <f t="array" ref="F20:H21">(G2:K3 H2:J5)</f>
        <v>b</v>
      </c>
      <c r="G20" t="str">
        <v>c</v>
      </c>
      <c r="H20" t="str">
        <v>d</v>
      </c>
    </row>
    <row r="21" spans="1:8" x14ac:dyDescent="0.3">
      <c r="F21" t="str">
        <v>g</v>
      </c>
      <c r="G21" t="str">
        <v>h</v>
      </c>
      <c r="H21" t="str">
        <v>i</v>
      </c>
    </row>
    <row r="22" spans="1:8" ht="61.2" customHeight="1" x14ac:dyDescent="0.3"/>
    <row r="23" spans="1:8" x14ac:dyDescent="0.3">
      <c r="A23" t="s">
        <v>69</v>
      </c>
      <c r="B23">
        <v>64</v>
      </c>
      <c r="C23" cm="1">
        <f t="array" ref="C23">TYPE((J2:N5 K3:L6))</f>
        <v>64</v>
      </c>
      <c r="D23" t="str">
        <f t="shared" ref="D23" ca="1" si="1">_xlfn.FORMULATEXT(C23)</f>
        <v>=TYPE((J2:N5 K3:L6))</v>
      </c>
    </row>
    <row r="24" spans="1:8" x14ac:dyDescent="0.3">
      <c r="A24" s="4" t="str">
        <f ca="1">_xlfn.FORMULATEXT(F24)</f>
        <v>=AREAS((J2:N5 K3:L6))</v>
      </c>
      <c r="B24">
        <v>1</v>
      </c>
      <c r="F24">
        <f>AREAS((J2:N5 K3:L6))</f>
        <v>1</v>
      </c>
    </row>
    <row r="25" spans="1:8" x14ac:dyDescent="0.3">
      <c r="A25" s="4" t="str">
        <f ca="1">_xlfn.FORMULATEXT(F25)</f>
        <v>=(J2:N5 K3:L6)</v>
      </c>
      <c r="F25" t="str" cm="1">
        <f t="array" ref="F25:G27">(J2:N5 K3:L6)</f>
        <v>j</v>
      </c>
      <c r="G25">
        <v>4</v>
      </c>
    </row>
    <row r="26" spans="1:8" x14ac:dyDescent="0.3">
      <c r="F26" t="str">
        <v>o</v>
      </c>
      <c r="G26">
        <v>7</v>
      </c>
    </row>
    <row r="27" spans="1:8" x14ac:dyDescent="0.3">
      <c r="F27" t="str">
        <v>t</v>
      </c>
      <c r="G27">
        <v>10</v>
      </c>
    </row>
    <row r="28" spans="1:8" ht="63" customHeight="1" x14ac:dyDescent="0.3"/>
    <row r="30" spans="1:8" x14ac:dyDescent="0.3">
      <c r="A30" t="s">
        <v>47</v>
      </c>
      <c r="B30">
        <v>16</v>
      </c>
      <c r="C30" cm="1">
        <f t="array" ref="C30">TYPE((G2:K3 (H2:H5,J2:J5)))</f>
        <v>16</v>
      </c>
      <c r="D30" t="str">
        <f t="shared" ref="D30:D36" ca="1" si="2">_xlfn.FORMULATEXT(C30)</f>
        <v>=TYPE((G2:K3 (H2:H5;J2:J5)))</v>
      </c>
    </row>
    <row r="31" spans="1:8" x14ac:dyDescent="0.3">
      <c r="A31" s="4" t="str">
        <f ca="1">_xlfn.FORMULATEXT(F31)</f>
        <v>=COUNTA((G2:K3 (H2:H5;J2:J5)))</v>
      </c>
      <c r="B31">
        <v>4</v>
      </c>
      <c r="F31">
        <f>COUNTA((G2:K3 (H2:H5,J2:J5)))</f>
        <v>4</v>
      </c>
    </row>
    <row r="32" spans="1:8" x14ac:dyDescent="0.3">
      <c r="A32" s="4" t="str">
        <f ca="1">_xlfn.FORMULATEXT(F32)</f>
        <v>=AREAS((G2:K3 (H2:H5;J2:J5)))</v>
      </c>
      <c r="B32">
        <v>2</v>
      </c>
      <c r="F32">
        <f>AREAS((G2:K3 (H2:H5,J2:J5)))</f>
        <v>2</v>
      </c>
    </row>
    <row r="33" spans="1:9" x14ac:dyDescent="0.3">
      <c r="A33" t="s">
        <v>49</v>
      </c>
      <c r="B33">
        <v>16</v>
      </c>
      <c r="C33">
        <f>TYPE((G2,I2,K2))</f>
        <v>16</v>
      </c>
      <c r="D33" t="str">
        <f t="shared" ca="1" si="2"/>
        <v>=TYPE((G2;I2;K2))</v>
      </c>
    </row>
    <row r="34" spans="1:9" x14ac:dyDescent="0.3">
      <c r="A34" s="4" t="str">
        <f ca="1">_xlfn.FORMULATEXT(F34)</f>
        <v>=COUNTA((G2;I2;K2))</v>
      </c>
      <c r="B34">
        <v>3</v>
      </c>
      <c r="F34">
        <f>COUNTA((G2,I2,K2))</f>
        <v>3</v>
      </c>
    </row>
    <row r="35" spans="1:9" x14ac:dyDescent="0.3">
      <c r="A35" s="4" t="str">
        <f ca="1">_xlfn.FORMULATEXT(F35)</f>
        <v>=AREAS((G2;I2;K2))</v>
      </c>
      <c r="B35">
        <v>3</v>
      </c>
      <c r="F35">
        <f>AREAS((G2,I2,K2))</f>
        <v>3</v>
      </c>
    </row>
    <row r="36" spans="1:9" x14ac:dyDescent="0.3">
      <c r="A36" t="s">
        <v>50</v>
      </c>
      <c r="B36">
        <v>1</v>
      </c>
      <c r="C36" cm="1">
        <f t="array" aca="1" ref="C36" ca="1">TYPE(INDIRECT("reference!$L$4"))</f>
        <v>1</v>
      </c>
      <c r="D36" t="str">
        <f t="shared" ca="1" si="2"/>
        <v>=TYPE(INDIRECT("reference!$L$4"))</v>
      </c>
    </row>
    <row r="37" spans="1:9" x14ac:dyDescent="0.3">
      <c r="A37" s="4" t="str">
        <f ca="1">_xlfn.FORMULATEXT(F37)</f>
        <v>=INDIRECT("reference!$L$4")</v>
      </c>
      <c r="B37">
        <v>7</v>
      </c>
      <c r="F37" cm="1">
        <f t="array" aca="1" ref="F37" ca="1">INDIRECT("reference!$L$4")</f>
        <v>7</v>
      </c>
    </row>
    <row r="38" spans="1:9" x14ac:dyDescent="0.3">
      <c r="A38" t="s">
        <v>51</v>
      </c>
      <c r="B38">
        <v>2</v>
      </c>
      <c r="C38" cm="1">
        <f t="array" aca="1" ref="C38" ca="1">TYPE(INDIRECT("reference!$H$3"))</f>
        <v>2</v>
      </c>
      <c r="D38" t="str">
        <f t="shared" ref="D38:D40" ca="1" si="3">_xlfn.FORMULATEXT(C38)</f>
        <v>=TYPE(INDIRECT("reference!$H$3"))</v>
      </c>
    </row>
    <row r="39" spans="1:9" x14ac:dyDescent="0.3">
      <c r="A39" s="4" t="str">
        <f ca="1">_xlfn.FORMULATEXT(F39)</f>
        <v>=INDIRECT("reference!$H$3")</v>
      </c>
      <c r="B39" t="s">
        <v>28</v>
      </c>
      <c r="F39" t="str" cm="1">
        <f t="array" aca="1" ref="F39" ca="1">INDIRECT("reference!$H$3")</f>
        <v>g</v>
      </c>
    </row>
    <row r="40" spans="1:9" x14ac:dyDescent="0.3">
      <c r="A40" t="s">
        <v>53</v>
      </c>
      <c r="B40">
        <v>64</v>
      </c>
      <c r="C40" cm="1">
        <f t="array" aca="1" ref="C40" ca="1">TYPE(OFFSET(G2,2,4,3,4))</f>
        <v>64</v>
      </c>
      <c r="D40" t="str">
        <f t="shared" ca="1" si="3"/>
        <v>=TYPE(OFFSET(G2;2;4;3;4))</v>
      </c>
    </row>
    <row r="41" spans="1:9" x14ac:dyDescent="0.3">
      <c r="A41" s="4" t="str">
        <f ca="1">_xlfn.FORMULATEXT(F41)</f>
        <v>=AREAS(OFFSET(G2;4;3;4))</v>
      </c>
      <c r="B41">
        <v>1</v>
      </c>
      <c r="F41">
        <f ca="1">AREAS(OFFSET(G2,4,3,4))</f>
        <v>1</v>
      </c>
    </row>
    <row r="42" spans="1:9" x14ac:dyDescent="0.3">
      <c r="A42" s="4" t="str">
        <f ca="1">_xlfn.FORMULATEXT(F42)</f>
        <v>=OFFSET(G2;2;4;3;4)</v>
      </c>
      <c r="F42" t="str" cm="1">
        <f t="array" aca="1" ref="F42:I44" ca="1">OFFSET(G2,2,4,3,4)</f>
        <v>o</v>
      </c>
      <c r="G42">
        <f ca="1"/>
        <v>7</v>
      </c>
      <c r="H42">
        <f ca="1"/>
        <v>8</v>
      </c>
      <c r="I42">
        <f ca="1"/>
        <v>9</v>
      </c>
    </row>
    <row r="43" spans="1:9" x14ac:dyDescent="0.3">
      <c r="F43" t="str">
        <f ca="1"/>
        <v>t</v>
      </c>
      <c r="G43">
        <f ca="1"/>
        <v>10</v>
      </c>
      <c r="H43">
        <f ca="1"/>
        <v>11</v>
      </c>
      <c r="I43">
        <f ca="1"/>
        <v>12</v>
      </c>
    </row>
    <row r="44" spans="1:9" x14ac:dyDescent="0.3">
      <c r="F44">
        <f ca="1"/>
        <v>0</v>
      </c>
      <c r="G44">
        <f ca="1"/>
        <v>13</v>
      </c>
      <c r="H44">
        <f ca="1"/>
        <v>14</v>
      </c>
      <c r="I44">
        <f ca="1"/>
        <v>15</v>
      </c>
    </row>
    <row r="45" spans="1:9" ht="67.2" customHeight="1" x14ac:dyDescent="0.3"/>
    <row r="46" spans="1:9" x14ac:dyDescent="0.3">
      <c r="A46" t="s">
        <v>60</v>
      </c>
      <c r="B46">
        <v>2</v>
      </c>
      <c r="C46">
        <f>TYPE(H6)</f>
        <v>2</v>
      </c>
      <c r="D46" t="str">
        <f t="shared" ref="D46:D68" ca="1" si="4">_xlfn.FORMULATEXT(C46)</f>
        <v>=TYPE(H6)</v>
      </c>
    </row>
    <row r="47" spans="1:9" x14ac:dyDescent="0.3">
      <c r="A47" s="4" t="str">
        <f ca="1">_xlfn.FORMULATEXT(F47)</f>
        <v>=ISFORMULA(H6)</v>
      </c>
      <c r="B47" t="b">
        <v>1</v>
      </c>
      <c r="F47" t="b">
        <f>_xlfn.ISFORMULA(H6)</f>
        <v>1</v>
      </c>
    </row>
    <row r="48" spans="1:9" x14ac:dyDescent="0.3">
      <c r="A48" s="4" t="str">
        <f ca="1">_xlfn.FORMULATEXT(F48)</f>
        <v>=ISTEXT(H6)</v>
      </c>
      <c r="B48" t="b">
        <v>1</v>
      </c>
      <c r="F48" t="b">
        <f>ISTEXT(H6)</f>
        <v>1</v>
      </c>
    </row>
    <row r="49" spans="1:6" x14ac:dyDescent="0.3">
      <c r="A49" t="s">
        <v>61</v>
      </c>
      <c r="B49">
        <v>1</v>
      </c>
      <c r="C49">
        <f>TYPE(O6)</f>
        <v>1</v>
      </c>
      <c r="D49" t="str">
        <f t="shared" ca="1" si="4"/>
        <v>=TYPE(O6)</v>
      </c>
    </row>
    <row r="50" spans="1:6" x14ac:dyDescent="0.3">
      <c r="A50" s="4" t="str">
        <f ca="1">_xlfn.FORMULATEXT(F50)</f>
        <v>=ISFORMULA(O6)</v>
      </c>
      <c r="B50" t="b">
        <v>1</v>
      </c>
      <c r="F50" t="b">
        <f>_xlfn.ISFORMULA(O6)</f>
        <v>1</v>
      </c>
    </row>
    <row r="51" spans="1:6" x14ac:dyDescent="0.3">
      <c r="A51" s="4" t="str">
        <f ca="1">_xlfn.FORMULATEXT(F51)</f>
        <v>=ISNUMBER(O6)</v>
      </c>
      <c r="B51" t="b">
        <v>1</v>
      </c>
      <c r="F51" t="b">
        <f>ISNUMBER(O6)</f>
        <v>1</v>
      </c>
    </row>
    <row r="52" spans="1:6" ht="28.8" x14ac:dyDescent="0.3">
      <c r="A52" s="9" t="s">
        <v>63</v>
      </c>
      <c r="B52">
        <v>1</v>
      </c>
      <c r="C52">
        <f>TYPE(Q2)</f>
        <v>1</v>
      </c>
      <c r="D52" t="str">
        <f t="shared" ca="1" si="4"/>
        <v>=TYPE(Q2)</v>
      </c>
    </row>
    <row r="53" spans="1:6" x14ac:dyDescent="0.3">
      <c r="A53" s="4" t="str">
        <f ca="1">_xlfn.FORMULATEXT(F53)</f>
        <v>=ISFORMULA(Q2)</v>
      </c>
      <c r="B53" t="b">
        <v>1</v>
      </c>
      <c r="F53" t="b">
        <f>_xlfn.ISFORMULA(Q2)</f>
        <v>1</v>
      </c>
    </row>
    <row r="54" spans="1:6" x14ac:dyDescent="0.3">
      <c r="A54" s="4" t="str">
        <f ca="1">_xlfn.FORMULATEXT(F54)</f>
        <v>=ISNUMBER(Q2)</v>
      </c>
      <c r="B54" t="b">
        <v>1</v>
      </c>
      <c r="F54" t="b">
        <f>ISNUMBER(Q2)</f>
        <v>1</v>
      </c>
    </row>
    <row r="55" spans="1:6" x14ac:dyDescent="0.3">
      <c r="A55" s="10" t="s">
        <v>73</v>
      </c>
    </row>
    <row r="56" spans="1:6" x14ac:dyDescent="0.3">
      <c r="A56" t="s">
        <v>62</v>
      </c>
      <c r="B56">
        <v>2</v>
      </c>
      <c r="C56">
        <f>TYPE(T2)</f>
        <v>2</v>
      </c>
      <c r="D56" t="str">
        <f t="shared" ca="1" si="4"/>
        <v>=TYPE(T2)</v>
      </c>
    </row>
    <row r="57" spans="1:6" x14ac:dyDescent="0.3">
      <c r="A57" s="4" t="str">
        <f ca="1">_xlfn.FORMULATEXT(F57)</f>
        <v>=ISFORMULA(T2)</v>
      </c>
      <c r="B57" t="b">
        <v>1</v>
      </c>
      <c r="F57" t="b">
        <f>_xlfn.ISFORMULA(T2)</f>
        <v>1</v>
      </c>
    </row>
    <row r="58" spans="1:6" x14ac:dyDescent="0.3">
      <c r="A58" s="4" t="str">
        <f ca="1">_xlfn.FORMULATEXT(F58)</f>
        <v>=ISTEXT(T2)</v>
      </c>
      <c r="B58" t="b">
        <v>1</v>
      </c>
      <c r="F58" t="b">
        <f>ISTEXT(T2)</f>
        <v>1</v>
      </c>
    </row>
    <row r="59" spans="1:6" x14ac:dyDescent="0.3">
      <c r="A59" s="10" t="s">
        <v>73</v>
      </c>
    </row>
    <row r="60" spans="1:6" ht="28.8" x14ac:dyDescent="0.3">
      <c r="A60" s="9" t="s">
        <v>66</v>
      </c>
      <c r="B60">
        <v>1</v>
      </c>
      <c r="C60">
        <f>TYPE(W3)</f>
        <v>1</v>
      </c>
      <c r="D60" t="str">
        <f t="shared" ca="1" si="4"/>
        <v>=TYPE(W3)</v>
      </c>
    </row>
    <row r="61" spans="1:6" x14ac:dyDescent="0.3">
      <c r="A61" s="4" t="str">
        <f ca="1">_xlfn.FORMULATEXT(F61)</f>
        <v>=ISFORMULA(W3)</v>
      </c>
      <c r="B61" t="b">
        <v>1</v>
      </c>
      <c r="F61" t="b">
        <f>_xlfn.ISFORMULA(W3)</f>
        <v>1</v>
      </c>
    </row>
    <row r="62" spans="1:6" x14ac:dyDescent="0.3">
      <c r="A62" s="4" t="str">
        <f ca="1">_xlfn.FORMULATEXT(F62)</f>
        <v>=ISNUMBER(W3)</v>
      </c>
      <c r="B62" t="b">
        <v>1</v>
      </c>
      <c r="F62" t="b">
        <f>ISNUMBER(W3)</f>
        <v>1</v>
      </c>
    </row>
    <row r="63" spans="1:6" x14ac:dyDescent="0.3">
      <c r="A63" s="10" t="s">
        <v>73</v>
      </c>
    </row>
    <row r="64" spans="1:6" ht="28.8" x14ac:dyDescent="0.3">
      <c r="A64" s="9" t="s">
        <v>67</v>
      </c>
      <c r="B64">
        <v>2</v>
      </c>
      <c r="C64">
        <f>TYPE(T4)</f>
        <v>2</v>
      </c>
      <c r="D64" t="str">
        <f t="shared" ca="1" si="4"/>
        <v>=TYPE(T4)</v>
      </c>
    </row>
    <row r="65" spans="1:8" x14ac:dyDescent="0.3">
      <c r="A65" s="4" t="str">
        <f ca="1">_xlfn.FORMULATEXT(F65)</f>
        <v>=ISFORMULA(T4)</v>
      </c>
      <c r="B65" t="b">
        <v>1</v>
      </c>
      <c r="F65" t="b">
        <f>_xlfn.ISFORMULA(T4)</f>
        <v>1</v>
      </c>
    </row>
    <row r="66" spans="1:8" x14ac:dyDescent="0.3">
      <c r="A66" s="4" t="str">
        <f ca="1">_xlfn.FORMULATEXT(F66)</f>
        <v>=ISTEXT(T4)</v>
      </c>
      <c r="B66" t="b">
        <v>1</v>
      </c>
      <c r="F66" t="b">
        <f>ISTEXT(T4)</f>
        <v>1</v>
      </c>
    </row>
    <row r="67" spans="1:8" x14ac:dyDescent="0.3">
      <c r="A67" s="10" t="s">
        <v>73</v>
      </c>
    </row>
    <row r="68" spans="1:8" x14ac:dyDescent="0.3">
      <c r="A68" s="9" t="s">
        <v>68</v>
      </c>
      <c r="B68">
        <v>64</v>
      </c>
      <c r="C68" cm="1">
        <f t="array" ref="C68">TYPE(myTranspose)</f>
        <v>64</v>
      </c>
      <c r="D68" t="str">
        <f t="shared" ca="1" si="4"/>
        <v>=TYPE(myTranspose)</v>
      </c>
    </row>
    <row r="69" spans="1:8" x14ac:dyDescent="0.3">
      <c r="A69" s="4" t="str">
        <f ca="1">_xlfn.FORMULATEXT(F69)</f>
        <v>=FORMULATEXT(myTranspose)</v>
      </c>
      <c r="B69" t="s">
        <v>74</v>
      </c>
      <c r="F69" t="e" cm="1">
        <f t="array" aca="1" ref="F69:H69" ca="1">_xlfn.FORMULATEXT(myTranspose)</f>
        <v>#VALUE!</v>
      </c>
      <c r="G69" t="e">
        <f ca="1"/>
        <v>#VALUE!</v>
      </c>
      <c r="H69" t="e">
        <f ca="1"/>
        <v>#VALUE!</v>
      </c>
    </row>
    <row r="70" spans="1:8" ht="28.8" x14ac:dyDescent="0.3">
      <c r="A70" s="10" t="s">
        <v>75</v>
      </c>
    </row>
    <row r="72" spans="1:8" x14ac:dyDescent="0.3">
      <c r="A72" s="9" t="s">
        <v>76</v>
      </c>
      <c r="C72">
        <f t="array" ref="C72:D76">TYPE(K2:L6)</f>
        <v>64</v>
      </c>
      <c r="D72">
        <v>64</v>
      </c>
    </row>
    <row r="73" spans="1:8" x14ac:dyDescent="0.3">
      <c r="A73" s="4" t="str">
        <f ca="1">_xlfn.FORMULATEXT(C72)</f>
        <v>{=TYPE(K2:L6)}</v>
      </c>
      <c r="C73">
        <v>64</v>
      </c>
      <c r="D73">
        <v>64</v>
      </c>
    </row>
    <row r="74" spans="1:8" x14ac:dyDescent="0.3">
      <c r="C74">
        <v>64</v>
      </c>
      <c r="D74">
        <v>64</v>
      </c>
    </row>
    <row r="75" spans="1:8" x14ac:dyDescent="0.3">
      <c r="C75">
        <v>64</v>
      </c>
      <c r="D75">
        <v>64</v>
      </c>
    </row>
    <row r="76" spans="1:8" x14ac:dyDescent="0.3">
      <c r="C76">
        <v>64</v>
      </c>
      <c r="D76">
        <v>64</v>
      </c>
    </row>
    <row r="77" spans="1:8" ht="107.4" customHeight="1" x14ac:dyDescent="0.3"/>
    <row r="78" spans="1:8" x14ac:dyDescent="0.3">
      <c r="A78" t="s">
        <v>77</v>
      </c>
      <c r="C78">
        <f t="array" aca="1" ref="C78:F80" ca="1">TYPE(OFFSET(G2,2,4,3,4))</f>
        <v>64</v>
      </c>
      <c r="D78">
        <f ca="1"/>
        <v>64</v>
      </c>
      <c r="E78">
        <f ca="1"/>
        <v>64</v>
      </c>
      <c r="F78">
        <f ca="1"/>
        <v>64</v>
      </c>
    </row>
    <row r="79" spans="1:8" x14ac:dyDescent="0.3">
      <c r="A79" s="4" t="str">
        <f ca="1">_xlfn.FORMULATEXT(C78)</f>
        <v>{=TYPE(OFFSET(G2;2;4;3;4))}</v>
      </c>
      <c r="C79">
        <f ca="1"/>
        <v>64</v>
      </c>
      <c r="D79">
        <f ca="1"/>
        <v>64</v>
      </c>
      <c r="E79">
        <f ca="1"/>
        <v>64</v>
      </c>
      <c r="F79">
        <f ca="1"/>
        <v>64</v>
      </c>
    </row>
    <row r="80" spans="1:8" x14ac:dyDescent="0.3">
      <c r="C80">
        <f ca="1"/>
        <v>64</v>
      </c>
      <c r="D80">
        <f ca="1"/>
        <v>64</v>
      </c>
      <c r="E80">
        <f ca="1"/>
        <v>64</v>
      </c>
      <c r="F80">
        <f ca="1"/>
        <v>64</v>
      </c>
    </row>
    <row r="81" ht="81.599999999999994" customHeight="1" x14ac:dyDescent="0.3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direct</vt:lpstr>
      <vt:lpstr>function</vt:lpstr>
      <vt:lpstr>reference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Henschel</dc:creator>
  <cp:lastModifiedBy>Regina Henschel</cp:lastModifiedBy>
  <dcterms:created xsi:type="dcterms:W3CDTF">2026-03-21T12:38:28Z</dcterms:created>
  <dcterms:modified xsi:type="dcterms:W3CDTF">2026-03-23T12:48:55Z</dcterms:modified>
</cp:coreProperties>
</file>